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<sst xmlns="http://schemas.openxmlformats.org/spreadsheetml/2006/main" count="364" uniqueCount="325">
  <si>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</si>
  <si>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</si>
  <si>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</si>
  <si>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</si>
  <si>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</si>
  <si>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</si>
  <si>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</si>
  <si>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</si>
  <si>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</si>
  <si>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</si>
  <si>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</si>
  <si>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</si>
  <si>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</si>
  <si>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</si>
  <si>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</si>
  <si>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</si>
  <si>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</si>
  <si>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</si>
  <si>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</si>
  <si>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</si>
  <si>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</si>
  <si>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</si>
  <si>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</si>
  <si>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</si>
  <si>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</si>
  <si>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</si>
  <si>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</si>
  <si>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</si>
  <si>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</si>
  <si>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</si>
  <si>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</si>
  <si>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</si>
  <si>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</si>
  <si>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</si>
  <si>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</si>
  <si>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</si>
  <si>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</si>
  <si>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</si>
  <si>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>Fixed Assets</t>
  </si>
  <si>
    <t>Long-term receivables</t>
  </si>
  <si>
    <t>TỔNG CỘNG TÀI SẢN</t>
  </si>
  <si>
    <t>Nợ phải trả</t>
  </si>
  <si>
    <t>Nợ ngắn hạn</t>
  </si>
  <si>
    <t>Nợ dài hạn</t>
  </si>
  <si>
    <t>Khác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</si>
  <si>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</si>
  <si>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</si>
  <si>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</si>
  <si>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</si>
  <si>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</si>
  <si>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</si>
  <si>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Lợi nhuận sau thuế chưa phân phối</t>
  </si>
  <si>
    <t xml:space="preserve"> - Nguồn vốn đầu tư XDCB</t>
  </si>
  <si>
    <t>Owners' Equity</t>
  </si>
  <si>
    <t>Nguồn kinh phí và quỹ khác</t>
  </si>
  <si>
    <t xml:space="preserve"> - Nguồn kinh phí</t>
  </si>
  <si>
    <t xml:space="preserve"> - Nguồn kinh phí đã hình thành TSCĐ</t>
  </si>
  <si>
    <t>Other resources and funds</t>
  </si>
  <si>
    <t>TỔNG CỘNG NGUỒN VỐN</t>
  </si>
  <si>
    <t>Investment property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</si>
  <si>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</si>
  <si>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</si>
  <si>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</si>
  <si>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</si>
  <si>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</si>
  <si>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</si>
  <si>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</si>
  <si>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</si>
  <si>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</si>
  <si>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</si>
  <si>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</si>
  <si>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</si>
  <si>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</si>
  <si>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</si>
  <si>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</si>
  <si>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</si>
  <si>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</si>
  <si>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</si>
  <si>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</si>
  <si>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</si>
  <si>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</si>
  <si>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</si>
  <si>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</si>
  <si>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</si>
  <si>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</si>
  <si>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</si>
  <si>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</si>
  <si>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</si>
  <si>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</si>
  <si>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Lợi ích của cổ đông thiểu số</t>
  </si>
  <si>
    <t>Minority interest</t>
  </si>
  <si>
    <t>Tài sản dài hạn khác</t>
  </si>
  <si>
    <t>Lợi thế thương mại</t>
  </si>
  <si>
    <t>Goodwill</t>
  </si>
  <si>
    <t>Lợi ích từ hoạt động liên doanh liên kết đầu tư</t>
  </si>
  <si>
    <t>Cash and cash equivalents</t>
  </si>
  <si>
    <t>Asssociate company</t>
  </si>
  <si>
    <t>Form B 01 – DN</t>
  </si>
  <si>
    <t xml:space="preserve">  1.Tiền </t>
  </si>
  <si>
    <t xml:space="preserve">  2. Các khoản tương đương tiền</t>
  </si>
  <si>
    <t xml:space="preserve">  1. Đầu tư ngắn hạn</t>
  </si>
  <si>
    <t xml:space="preserve">  2. Dự phòng giảm giá đầu tư ngắn hạn (*) (2)</t>
  </si>
  <si>
    <t xml:space="preserve">  1. Phải thu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</si>
  <si>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</si>
  <si>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</si>
  <si>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</si>
  <si>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</si>
  <si>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phải thu ngắn hạn khó đòi (*)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</si>
  <si>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</si>
  <si>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</si>
  <si>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</si>
  <si>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</si>
  <si>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</si>
  <si>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</si>
  <si>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</si>
  <si>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</si>
  <si>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</si>
  <si>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</si>
  <si>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</si>
  <si>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 xml:space="preserve">      - Nguyên giá</t>
  </si>
  <si>
    <t xml:space="preserve">      - Giá trị hao mòn luỹ kế (*)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</si>
  <si>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</si>
  <si>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</si>
  <si>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</si>
  <si>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</si>
  <si>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</si>
  <si>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</si>
  <si>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</si>
  <si>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</si>
  <si>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</si>
  <si>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</si>
  <si>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</si>
  <si>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</si>
  <si>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</si>
  <si>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</si>
  <si>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</si>
  <si>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</si>
  <si>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</si>
  <si>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</si>
  <si>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</si>
  <si>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</si>
  <si>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</si>
  <si>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</si>
  <si>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</si>
  <si>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</si>
  <si>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</si>
  <si>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</si>
  <si>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</si>
  <si>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</si>
  <si>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</si>
  <si>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</si>
  <si>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</si>
  <si>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</si>
  <si>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</si>
  <si>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</si>
  <si>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</si>
  <si>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</si>
  <si>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</si>
  <si>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</si>
  <si>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</si>
  <si>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</si>
  <si>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</si>
  <si>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</si>
  <si>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</si>
  <si>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</si>
  <si>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</si>
  <si>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</si>
  <si>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</si>
  <si>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 - Chi phí lãi vay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</si>
  <si>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</si>
  <si>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</si>
  <si>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</si>
  <si>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</si>
  <si>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</si>
  <si>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</si>
  <si>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</si>
  <si>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</si>
  <si>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</si>
  <si>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</si>
  <si>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</si>
  <si>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</si>
  <si>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</si>
  <si>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</si>
  <si>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</si>
  <si>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</si>
  <si>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</si>
  <si>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</si>
  <si>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</si>
  <si>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</si>
  <si>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</si>
  <si>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</si>
  <si>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</si>
  <si>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</si>
  <si>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</si>
  <si>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</si>
  <si>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</si>
  <si>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</si>
  <si>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</si>
  <si>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</si>
  <si>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</si>
  <si>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</si>
  <si>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</si>
  <si>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</si>
  <si>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</si>
  <si>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</si>
  <si>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</si>
  <si>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</si>
  <si>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</si>
  <si>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</si>
  <si>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</si>
  <si>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</si>
  <si>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</si>
  <si>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</si>
  <si>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</si>
  <si>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</si>
  <si>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</si>
  <si>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</si>
  <si>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</si>
  <si>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</si>
  <si>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</si>
  <si>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</si>
  <si>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</si>
  <si>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</si>
  <si>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</si>
  <si>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</si>
  <si>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</si>
  <si>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khen thưởng, phúc lợi, quỹ thưởng ban điêu hành</t>
  </si>
  <si>
    <t xml:space="preserve">  1. Phải trả dµi h¹n người bán </t>
  </si>
  <si>
    <t>Quỹ phát triển khoa học và công nghệ</t>
  </si>
  <si>
    <t>Unrealized revenue</t>
  </si>
  <si>
    <t xml:space="preserve">Deferred income tax </t>
  </si>
  <si>
    <t>Doanh thu chưa thực hiện</t>
  </si>
  <si>
    <t>Thuế thu nhập hoàn lại</t>
  </si>
  <si>
    <t>These figures are submitted to the Hanoi Stock Exchange by the Company</t>
  </si>
  <si>
    <r>
      <t xml:space="preserve">Tài sản ngắn hạn </t>
    </r>
    <r>
      <rPr>
        <i/>
        <sz val="11"/>
        <rFont val="Times New Roman"/>
        <family val="1"/>
      </rPr>
      <t xml:space="preserve">       </t>
    </r>
  </si>
  <si>
    <r>
      <t>Tài sản dài hạn</t>
    </r>
    <r>
      <rPr>
        <i/>
        <sz val="11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</si>
  <si>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1"/>
        <rFont val="Times New Roman"/>
        <family val="1"/>
      </rPr>
      <t xml:space="preserve"> </t>
    </r>
  </si>
  <si>
    <t>Accumulated</t>
  </si>
  <si>
    <t>3. Đầu tư nắm giữ đến ngày đáo hạn</t>
  </si>
  <si>
    <t>Held - to - maturity investment</t>
  </si>
  <si>
    <r>
      <t>5.</t>
    </r>
    <r>
      <rPr>
        <b/>
        <sz val="9"/>
        <rFont val="Arial"/>
        <family val="2"/>
      </rPr>
      <t xml:space="preserve"> Phải thu về cho vay ngắn hạn</t>
    </r>
  </si>
  <si>
    <t>Receivables from short-term lending</t>
  </si>
  <si>
    <t>8. Tài sản Thiếu chờ xử lý</t>
  </si>
  <si>
    <t>Shortage of assets awaiting resolution</t>
  </si>
  <si>
    <t>4. Giao dịch mua bán lại trái phiếu Chính phủ</t>
  </si>
  <si>
    <t>Repos of Government bonds</t>
  </si>
  <si>
    <t>2. Trả trước cho người bán dài hạn</t>
  </si>
  <si>
    <t>Long-term prepaid expenses to sellers</t>
  </si>
  <si>
    <t xml:space="preserve">5. Phải thu về cho vay dài hạn </t>
  </si>
  <si>
    <t>Receivables from long-term lending</t>
  </si>
  <si>
    <t>IV.Tài sản dở dang dài hạn</t>
  </si>
  <si>
    <t>Long -term assets in process</t>
  </si>
  <si>
    <t>1. Chi phí sản xuất, kinh doanh dở dang dài hạn</t>
  </si>
  <si>
    <t>Long -term operation expenses in process</t>
  </si>
  <si>
    <t>2. Chi phí xây dựng cơ bản dở dang</t>
  </si>
  <si>
    <t>3.Đầu tư góp vốn vào đơn vị khác</t>
  </si>
  <si>
    <t>Investment in associates</t>
  </si>
  <si>
    <t>5. Đầu tư nắm giữ đến ngày đáo hạn</t>
  </si>
  <si>
    <t>3.Thiết bị, vật tư, phụ tùng thay thế dài hạn</t>
  </si>
  <si>
    <t>Long-term spare equipment, materials and parts</t>
  </si>
  <si>
    <t>8. Doanh thu chưa thực hiện ngắn hạn</t>
  </si>
  <si>
    <t>Short-term unrealized turnover</t>
  </si>
  <si>
    <t>10. Vay và nợ thuê tài chính ngắn hạn</t>
  </si>
  <si>
    <t>Short-term borrowings and loans from finance lease</t>
  </si>
  <si>
    <t>13.Quỹ bình ổn giá</t>
  </si>
  <si>
    <t>Price stablizing fund</t>
  </si>
  <si>
    <t>14.Giao dịch mua bán lại trái phiếu Chính Phủ</t>
  </si>
  <si>
    <t>2. Người mua trả tiền trước dài hạn</t>
  </si>
  <si>
    <t>Long-term advance payments from buyers</t>
  </si>
  <si>
    <t>3. Chi phí phải trả dài hạn</t>
  </si>
  <si>
    <t>Long-term accruals</t>
  </si>
  <si>
    <t>4. Phải trả nội bộ về vốn kinh doanh</t>
  </si>
  <si>
    <t>Intercompany payables for business capital</t>
  </si>
  <si>
    <t>8. Vay và nợ thuê tài chính dài hạn</t>
  </si>
  <si>
    <t>Long-term borrowings and loans from finance lease</t>
  </si>
  <si>
    <t>9. Trái phiếu chuyển đổi</t>
  </si>
  <si>
    <t>Convertible bonds</t>
  </si>
  <si>
    <t>10. Cổ phiếu ưu đãi</t>
  </si>
  <si>
    <t>Preferred stock</t>
  </si>
  <si>
    <t>"- Cổ phiếu phổ thông có quyền biểu quyết</t>
  </si>
  <si>
    <t>Common stock with voting rights</t>
  </si>
  <si>
    <t>"- Cổ phiếu ưu đãi</t>
  </si>
  <si>
    <t>3. Quyền chọn chuyển đổi trái phiếu</t>
  </si>
  <si>
    <t>Conversion option to bonds</t>
  </si>
  <si>
    <t>"_ LNST chưa phân phối lũy kế đến cuối kỳ trước</t>
  </si>
  <si>
    <t xml:space="preserve">Accumulated undistributed profit after tax at end of last period </t>
  </si>
  <si>
    <t>"_ LNST chưa phân phối kỳ này</t>
  </si>
  <si>
    <t xml:space="preserve">Undistributed profit after tax this period </t>
  </si>
  <si>
    <t>Báo cáo kết quả kinh doanh</t>
  </si>
  <si>
    <t>8. Phần lãi lỗ trong công ty liên doanh, liên kết</t>
  </si>
  <si>
    <t>Profit/Loss in joint-ventures</t>
  </si>
  <si>
    <r>
      <t>19.</t>
    </r>
    <r>
      <rPr>
        <sz val="9"/>
        <color indexed="10"/>
        <rFont val="Arial"/>
        <family val="2"/>
      </rPr>
      <t xml:space="preserve"> Lợi nhuận sau thuế của  công ty mẹ</t>
    </r>
  </si>
  <si>
    <t>Profit after tax of holding companies</t>
  </si>
  <si>
    <r>
      <t xml:space="preserve">20. Lợi nhuận sau thuế của cổ đông </t>
    </r>
    <r>
      <rPr>
        <sz val="9"/>
        <color indexed="10"/>
        <rFont val="Arial"/>
        <family val="2"/>
      </rPr>
      <t>không kiểm soát</t>
    </r>
  </si>
  <si>
    <t>Profit after tax of uncontrolled shareholders</t>
  </si>
  <si>
    <t>20. Lãi suy giảm trên cổ phiếu (*)</t>
  </si>
  <si>
    <t>Decrease in earning per share</t>
  </si>
  <si>
    <t>Báo cáo lưu chuyển tiền tệ - PPGT</t>
  </si>
  <si>
    <t>"- Các khoản điều chỉnh khác</t>
  </si>
  <si>
    <t>Other ajdustments</t>
  </si>
  <si>
    <t>"- Tăng, giảm chứng khoán kinh doanh</t>
  </si>
  <si>
    <t>Increase/Decrease in trading securities</t>
  </si>
  <si>
    <t>3. Tiền thu từ đi vay</t>
  </si>
  <si>
    <t>Receipts from borrowing</t>
  </si>
  <si>
    <t>Báo cáo lưu chuyển tiền tệ - PPTT</t>
  </si>
  <si>
    <t>4. Tiền lãi vay đã trả</t>
  </si>
  <si>
    <t>Paid interest from borrowing</t>
  </si>
  <si>
    <t>Lợi ích cổ đông không kiểm soát</t>
  </si>
  <si>
    <t xml:space="preserve">Interest of uncontrolled shareholders </t>
  </si>
  <si>
    <t>Scientific and Technological Development Fund</t>
  </si>
  <si>
    <t>Chứng khoán kinh doanh</t>
  </si>
  <si>
    <t>Trading securities</t>
  </si>
  <si>
    <t>Dự phòng giảm giá chứng khoán kinh doanh</t>
  </si>
  <si>
    <t>Provision for impairment of trading securities</t>
  </si>
  <si>
    <t>Lãi (lỗ) từ hoạt động thí điểm bảo hiểm nông nghiệp</t>
  </si>
  <si>
    <t>Profit or loss from pilot agriculture insurance activities</t>
  </si>
  <si>
    <t> vốn kinh doanh ở đơn vị trực thuộc</t>
  </si>
  <si>
    <t>Working capital from sub-units</t>
  </si>
  <si>
    <t>Company: BDC Vietnam Investment and Construction JSC (MCO)</t>
  </si>
  <si>
    <t xml:space="preserve">FINANCIAL STATEMENT - QUARTER III.2015 (consolidated)
</t>
  </si>
  <si>
    <t>I. BALANCE SHEET (as of 30/09/2015)</t>
  </si>
  <si>
    <t>Closing Balance 
(30/09/2015)</t>
  </si>
  <si>
    <t>Opening Balance
(01/07/2015)</t>
  </si>
  <si>
    <t xml:space="preserve"> II. INCOME STATEMENT (Quarter III.2015)</t>
  </si>
  <si>
    <t>Quarter III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</si>
</sst>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* #,##0_ ;_ * \-#,##0_ ;_ * &quot;-&quot;_ ;_ @_ "/>
    <numFmt numFmtId="186" formatCode="_ &quot;\&quot;* #,##0.00_ ;_ &quot;\&quot;* \-#,##0.00_ ;_ &quot;\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$&quot;\ #,##0;\-&quot;$&quot;\ #,##0"/>
    <numFmt numFmtId="193" formatCode="&quot;$&quot;\ #,##0;[Red]\-&quot;$&quot;\ #,##0"/>
    <numFmt numFmtId="194" formatCode="&quot;$&quot;\ #,##0.00;\-&quot;$&quot;\ #,##0.00"/>
    <numFmt numFmtId="195" formatCode="&quot;$&quot;\ #,##0.00;[Red]\-&quot;$&quot;\ #,##0.00"/>
    <numFmt numFmtId="196" formatCode="_-&quot;$&quot;\ * #,##0_-;\-&quot;$&quot;\ * #,##0_-;_-&quot;$&quot;\ * &quot;-&quot;_-;_-@_-"/>
    <numFmt numFmtId="197" formatCode="_-&quot;$&quot;\ * #,##0.00_-;\-&quot;$&quot;\ * #,##0.00_-;_-&quot;$&quot;\ * &quot;-&quot;??_-;_-@_-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_);_(* \(#,##0.0\);_(* &quot;-&quot;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00"/>
    <numFmt numFmtId="209" formatCode="0.00000000000"/>
    <numFmt numFmtId="210" formatCode="0.000000000"/>
    <numFmt numFmtId="211" formatCode="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(* #,##0.0000_);_(* \(#,##0.0000\);_(* &quot;-&quot;??_);_(@_)"/>
    <numFmt numFmtId="217" formatCode="#,##0.0"/>
    <numFmt numFmtId="218" formatCode="#,##0.000"/>
    <numFmt numFmtId="219" formatCode="[$-409]dddd\,\ mmmm\ dd\,\ yyyy"/>
    <numFmt numFmtId="220" formatCode="[$-409]h:mm:ss\ AM/PM"/>
  </numFmts>
  <fonts count="60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99" fontId="0" fillId="0" borderId="0" xfId="42" applyNumberFormat="1" applyFont="1" applyAlignment="1">
      <alignment/>
    </xf>
    <xf numFmtId="199" fontId="1" fillId="0" borderId="0" xfId="42" applyNumberFormat="1" applyFont="1" applyAlignment="1">
      <alignment/>
    </xf>
    <xf numFmtId="0" fontId="5" fillId="0" borderId="0" xfId="0" applyFont="1" applyAlignment="1">
      <alignment vertical="center"/>
    </xf>
    <xf numFmtId="199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9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79" fontId="6" fillId="0" borderId="10" xfId="43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99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9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37" fontId="14" fillId="0" borderId="10" xfId="42" applyNumberFormat="1" applyFont="1" applyBorder="1" applyAlignment="1">
      <alignment horizontal="right" vertical="center"/>
    </xf>
    <xf numFmtId="37" fontId="16" fillId="0" borderId="10" xfId="42" applyNumberFormat="1" applyFont="1" applyBorder="1" applyAlignment="1">
      <alignment horizontal="right"/>
    </xf>
    <xf numFmtId="199" fontId="17" fillId="0" borderId="11" xfId="42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20">
      <selection activeCell="O147" sqref="O147"/>
    </sheetView>
  </sheetViews>
  <sheetFormatPr defaultColWidth="8.796875" defaultRowHeight="15"/>
  <cols>
    <col min="1" max="1" width="4.5" style="26" customWidth="1"/>
    <col min="2" max="2" width="31.3984375" style="26" customWidth="1"/>
    <col min="3" max="3" width="51" style="4" hidden="1" customWidth="1"/>
    <col min="4" max="4" width="17.5" style="4" customWidth="1"/>
    <col min="5" max="5" width="16.5" style="4" bestFit="1" customWidth="1"/>
    <col min="6" max="16384" width="9" style="5" customWidth="1"/>
  </cols>
  <sheetData>
    <row r="1" spans="1:2" ht="15">
      <c r="A1" s="3" t="s">
        <v>97</v>
      </c>
      <c r="B1" s="3"/>
    </row>
    <row r="2" spans="1:5" ht="18.75" customHeight="1">
      <c r="A2" s="68"/>
      <c r="B2" s="68"/>
      <c r="C2" s="68"/>
      <c r="D2" s="68"/>
      <c r="E2" s="68"/>
    </row>
    <row r="3" spans="1:5" ht="18.75" customHeight="1">
      <c r="A3" s="68" t="s">
        <v>233</v>
      </c>
      <c r="B3" s="68"/>
      <c r="C3" s="68"/>
      <c r="D3" s="68"/>
      <c r="E3" s="68"/>
    </row>
    <row r="4" spans="1:5" ht="15">
      <c r="A4" s="6"/>
      <c r="B4" s="6"/>
      <c r="C4" s="6"/>
      <c r="D4" s="7"/>
      <c r="E4" s="7"/>
    </row>
    <row r="5" spans="1:5" ht="18.75">
      <c r="A5" s="71" t="s">
        <v>318</v>
      </c>
      <c r="B5" s="71"/>
      <c r="C5" s="71"/>
      <c r="D5" s="71"/>
      <c r="E5" s="71"/>
    </row>
    <row r="6" spans="1:2" ht="15">
      <c r="A6" s="8"/>
      <c r="B6" s="8"/>
    </row>
    <row r="7" spans="1:6" ht="15.75" customHeight="1">
      <c r="A7" s="73" t="s">
        <v>319</v>
      </c>
      <c r="B7" s="73"/>
      <c r="C7" s="73"/>
      <c r="D7" s="73"/>
      <c r="E7" s="73"/>
      <c r="F7" s="3"/>
    </row>
    <row r="8" spans="1:5" ht="15.75" customHeight="1">
      <c r="A8" s="74" t="s">
        <v>320</v>
      </c>
      <c r="B8" s="74"/>
      <c r="C8" s="74"/>
      <c r="D8" s="74"/>
      <c r="E8" s="74"/>
    </row>
    <row r="9" spans="1:6" ht="15">
      <c r="A9" s="72"/>
      <c r="B9" s="72"/>
      <c r="C9" s="72"/>
      <c r="D9" s="72"/>
      <c r="E9" s="72"/>
      <c r="F9" s="3"/>
    </row>
    <row r="10" spans="1:5" s="9" customFormat="1" ht="48.75" customHeight="1">
      <c r="A10" s="38" t="s">
        <v>5</v>
      </c>
      <c r="B10" s="38"/>
      <c r="C10" s="39" t="s">
        <v>6</v>
      </c>
      <c r="D10" s="57" t="s">
        <v>321</v>
      </c>
      <c r="E10" s="57" t="s">
        <v>322</v>
      </c>
    </row>
    <row r="11" spans="1:5" s="9" customFormat="1" ht="24.75" customHeight="1">
      <c r="A11" s="75" t="s">
        <v>147</v>
      </c>
      <c r="B11" s="75"/>
      <c r="C11" s="75"/>
      <c r="D11" s="75"/>
      <c r="E11" s="75"/>
    </row>
    <row r="12" spans="1:5" s="3" customFormat="1" ht="14.25">
      <c r="A12" s="40" t="s">
        <v>148</v>
      </c>
      <c r="B12" s="10" t="s">
        <v>234</v>
      </c>
      <c r="C12" s="27" t="s">
        <v>162</v>
      </c>
      <c r="D12" s="46">
        <f>D13+D16+D20+D27+D30</f>
        <v>1050816499065</v>
      </c>
      <c r="E12" s="46">
        <f>E13+E16+E20+E27+E30</f>
        <v>1116673932767</v>
      </c>
    </row>
    <row r="13" spans="1:5" s="3" customFormat="1" ht="14.25">
      <c r="A13" s="40" t="s">
        <v>0</v>
      </c>
      <c r="B13" s="11" t="s">
        <v>25</v>
      </c>
      <c r="C13" s="28" t="s">
        <v>95</v>
      </c>
      <c r="D13" s="46">
        <f>SUM(D14:D15)</f>
        <v>34780884533</v>
      </c>
      <c r="E13" s="46">
        <f>SUM(E14:E15)</f>
        <v>46151654571</v>
      </c>
    </row>
    <row r="14" spans="1:5" ht="15">
      <c r="A14" s="41">
        <v>1</v>
      </c>
      <c r="B14" s="12" t="s">
        <v>98</v>
      </c>
      <c r="C14" s="29" t="s">
        <v>171</v>
      </c>
      <c r="D14" s="47">
        <v>34780884533</v>
      </c>
      <c r="E14" s="47">
        <v>46151654571</v>
      </c>
    </row>
    <row r="15" spans="1:5" ht="15">
      <c r="A15" s="41">
        <v>2</v>
      </c>
      <c r="B15" s="12" t="s">
        <v>99</v>
      </c>
      <c r="C15" s="29" t="s">
        <v>170</v>
      </c>
      <c r="D15" s="47"/>
      <c r="E15" s="47"/>
    </row>
    <row r="16" spans="1:5" s="3" customFormat="1" ht="14.25">
      <c r="A16" s="40" t="s">
        <v>1</v>
      </c>
      <c r="B16" s="11" t="s">
        <v>26</v>
      </c>
      <c r="C16" s="28" t="s">
        <v>7</v>
      </c>
      <c r="D16" s="47">
        <v>800000000</v>
      </c>
      <c r="E16" s="47">
        <v>16600000000</v>
      </c>
    </row>
    <row r="17" spans="1:5" ht="15">
      <c r="A17" s="41">
        <v>1</v>
      </c>
      <c r="B17" s="13" t="s">
        <v>100</v>
      </c>
      <c r="C17" s="29" t="s">
        <v>7</v>
      </c>
      <c r="D17" s="47"/>
      <c r="E17" s="47"/>
    </row>
    <row r="18" spans="1:5" ht="15">
      <c r="A18" s="41">
        <v>2</v>
      </c>
      <c r="B18" s="13" t="s">
        <v>101</v>
      </c>
      <c r="C18" s="29" t="s">
        <v>172</v>
      </c>
      <c r="D18" s="47"/>
      <c r="E18" s="47"/>
    </row>
    <row r="19" spans="1:5" ht="15">
      <c r="A19" s="41"/>
      <c r="B19" s="13" t="s">
        <v>238</v>
      </c>
      <c r="C19" s="59" t="s">
        <v>239</v>
      </c>
      <c r="D19" s="47">
        <v>800000000</v>
      </c>
      <c r="E19" s="47">
        <v>16600000000</v>
      </c>
    </row>
    <row r="20" spans="1:5" s="3" customFormat="1" ht="14.25">
      <c r="A20" s="40" t="s">
        <v>2</v>
      </c>
      <c r="B20" s="11" t="s">
        <v>27</v>
      </c>
      <c r="C20" s="28" t="s">
        <v>8</v>
      </c>
      <c r="D20" s="48">
        <f>SUM(D21:D26)</f>
        <v>266415302923</v>
      </c>
      <c r="E20" s="48">
        <f>SUM(E21:E26)</f>
        <v>492889825152</v>
      </c>
    </row>
    <row r="21" spans="1:5" ht="15">
      <c r="A21" s="41">
        <v>1</v>
      </c>
      <c r="B21" s="12" t="s">
        <v>102</v>
      </c>
      <c r="C21" s="29" t="s">
        <v>176</v>
      </c>
      <c r="D21" s="49">
        <v>259019406422</v>
      </c>
      <c r="E21" s="49">
        <v>443867532043</v>
      </c>
    </row>
    <row r="22" spans="1:5" ht="15">
      <c r="A22" s="41">
        <v>2</v>
      </c>
      <c r="B22" s="12" t="s">
        <v>103</v>
      </c>
      <c r="C22" s="29" t="s">
        <v>175</v>
      </c>
      <c r="D22" s="49">
        <v>4341078816</v>
      </c>
      <c r="E22" s="49">
        <v>3535917884</v>
      </c>
    </row>
    <row r="23" spans="1:5" ht="15">
      <c r="A23" s="41">
        <v>3</v>
      </c>
      <c r="B23" s="12" t="s">
        <v>104</v>
      </c>
      <c r="C23" s="29" t="s">
        <v>173</v>
      </c>
      <c r="D23" s="49"/>
      <c r="E23" s="49"/>
    </row>
    <row r="24" spans="1:5" ht="16.5" customHeight="1">
      <c r="A24" s="41">
        <v>4</v>
      </c>
      <c r="B24" s="12" t="s">
        <v>105</v>
      </c>
      <c r="C24" s="29" t="s">
        <v>205</v>
      </c>
      <c r="D24" s="49"/>
      <c r="E24" s="49"/>
    </row>
    <row r="25" spans="1:5" ht="15">
      <c r="A25" s="41">
        <v>5</v>
      </c>
      <c r="B25" s="13" t="s">
        <v>106</v>
      </c>
      <c r="C25" s="29" t="s">
        <v>174</v>
      </c>
      <c r="D25" s="49">
        <v>3054817685</v>
      </c>
      <c r="E25" s="49">
        <v>45486375225</v>
      </c>
    </row>
    <row r="26" spans="1:5" ht="16.5" customHeight="1">
      <c r="A26" s="41">
        <v>6</v>
      </c>
      <c r="B26" s="13" t="s">
        <v>107</v>
      </c>
      <c r="C26" s="29" t="s">
        <v>177</v>
      </c>
      <c r="D26" s="49"/>
      <c r="E26" s="49"/>
    </row>
    <row r="27" spans="1:5" s="3" customFormat="1" ht="14.25">
      <c r="A27" s="40" t="s">
        <v>3</v>
      </c>
      <c r="B27" s="11" t="s">
        <v>28</v>
      </c>
      <c r="C27" s="28" t="s">
        <v>24</v>
      </c>
      <c r="D27" s="46">
        <f>SUM(D28:D29)</f>
        <v>734184138745</v>
      </c>
      <c r="E27" s="46">
        <f>SUM(E28:E29)</f>
        <v>552617016650</v>
      </c>
    </row>
    <row r="28" spans="1:5" ht="15">
      <c r="A28" s="41">
        <v>1</v>
      </c>
      <c r="B28" s="13" t="s">
        <v>108</v>
      </c>
      <c r="C28" s="29" t="s">
        <v>24</v>
      </c>
      <c r="D28" s="47">
        <v>734184138745</v>
      </c>
      <c r="E28" s="47">
        <v>552617016650</v>
      </c>
    </row>
    <row r="29" spans="1:5" ht="15">
      <c r="A29" s="41">
        <v>2</v>
      </c>
      <c r="B29" s="13" t="s">
        <v>109</v>
      </c>
      <c r="C29" s="29" t="s">
        <v>178</v>
      </c>
      <c r="D29" s="47"/>
      <c r="E29" s="47"/>
    </row>
    <row r="30" spans="1:5" s="3" customFormat="1" ht="14.25">
      <c r="A30" s="40" t="s">
        <v>4</v>
      </c>
      <c r="B30" s="11" t="s">
        <v>29</v>
      </c>
      <c r="C30" s="28" t="s">
        <v>9</v>
      </c>
      <c r="D30" s="46">
        <f>SUM(D31:D34)</f>
        <v>14636172864</v>
      </c>
      <c r="E30" s="46">
        <f>SUM(E31:E34)</f>
        <v>8415436394</v>
      </c>
    </row>
    <row r="31" spans="1:5" ht="15">
      <c r="A31" s="41">
        <v>1</v>
      </c>
      <c r="B31" s="12" t="s">
        <v>110</v>
      </c>
      <c r="C31" s="29" t="s">
        <v>179</v>
      </c>
      <c r="D31" s="47">
        <v>9197839909</v>
      </c>
      <c r="E31" s="47">
        <v>2979327883</v>
      </c>
    </row>
    <row r="32" spans="1:5" ht="15">
      <c r="A32" s="41">
        <v>2</v>
      </c>
      <c r="B32" s="12" t="s">
        <v>111</v>
      </c>
      <c r="C32" s="29" t="s">
        <v>180</v>
      </c>
      <c r="D32" s="47"/>
      <c r="E32" s="47"/>
    </row>
    <row r="33" spans="1:5" ht="18.75" customHeight="1">
      <c r="A33" s="41">
        <v>3</v>
      </c>
      <c r="B33" s="12" t="s">
        <v>112</v>
      </c>
      <c r="C33" s="29" t="s">
        <v>181</v>
      </c>
      <c r="D33" s="47">
        <v>5438332955</v>
      </c>
      <c r="E33" s="47">
        <v>5436108511</v>
      </c>
    </row>
    <row r="34" spans="1:5" ht="15">
      <c r="A34" s="41">
        <v>4</v>
      </c>
      <c r="B34" s="12" t="s">
        <v>113</v>
      </c>
      <c r="C34" s="29" t="s">
        <v>9</v>
      </c>
      <c r="D34" s="47"/>
      <c r="E34" s="47"/>
    </row>
    <row r="35" spans="1:5" s="3" customFormat="1" ht="14.25">
      <c r="A35" s="40" t="s">
        <v>149</v>
      </c>
      <c r="B35" s="10" t="s">
        <v>235</v>
      </c>
      <c r="C35" s="27" t="s">
        <v>163</v>
      </c>
      <c r="D35" s="46">
        <f>D36+D42+D53+D56+D62+D66</f>
        <v>1822091755074</v>
      </c>
      <c r="E35" s="46">
        <f>E36+E42+E53+E56+E62+E66</f>
        <v>1933998544350</v>
      </c>
    </row>
    <row r="36" spans="1:5" s="3" customFormat="1" ht="14.25">
      <c r="A36" s="40" t="s">
        <v>0</v>
      </c>
      <c r="B36" s="11" t="s">
        <v>30</v>
      </c>
      <c r="C36" s="28" t="s">
        <v>39</v>
      </c>
      <c r="D36" s="46">
        <f>SUM(D37:D41)</f>
        <v>1591469000</v>
      </c>
      <c r="E36" s="46">
        <f>SUM(E37:E41)</f>
        <v>1591469000</v>
      </c>
    </row>
    <row r="37" spans="1:5" s="14" customFormat="1" ht="15">
      <c r="A37" s="41">
        <v>1</v>
      </c>
      <c r="B37" s="13" t="s">
        <v>114</v>
      </c>
      <c r="C37" s="29" t="s">
        <v>183</v>
      </c>
      <c r="D37" s="47"/>
      <c r="E37" s="47"/>
    </row>
    <row r="38" spans="1:5" s="14" customFormat="1" ht="15">
      <c r="A38" s="41">
        <v>2</v>
      </c>
      <c r="B38" s="13" t="s">
        <v>115</v>
      </c>
      <c r="C38" s="29" t="s">
        <v>182</v>
      </c>
      <c r="D38" s="47"/>
      <c r="E38" s="47"/>
    </row>
    <row r="39" spans="1:5" s="14" customFormat="1" ht="15">
      <c r="A39" s="41">
        <v>3</v>
      </c>
      <c r="B39" s="13" t="s">
        <v>116</v>
      </c>
      <c r="C39" s="29" t="s">
        <v>184</v>
      </c>
      <c r="D39" s="47"/>
      <c r="E39" s="47"/>
    </row>
    <row r="40" spans="1:5" s="14" customFormat="1" ht="15">
      <c r="A40" s="41">
        <v>4</v>
      </c>
      <c r="B40" s="13" t="s">
        <v>117</v>
      </c>
      <c r="C40" s="29" t="s">
        <v>185</v>
      </c>
      <c r="D40" s="47">
        <v>1591469000</v>
      </c>
      <c r="E40" s="47">
        <v>1591469000</v>
      </c>
    </row>
    <row r="41" spans="1:5" s="14" customFormat="1" ht="15">
      <c r="A41" s="41">
        <v>5</v>
      </c>
      <c r="B41" s="13" t="s">
        <v>118</v>
      </c>
      <c r="C41" s="29" t="s">
        <v>186</v>
      </c>
      <c r="D41" s="47"/>
      <c r="E41" s="47"/>
    </row>
    <row r="42" spans="1:5" s="3" customFormat="1" ht="14.25">
      <c r="A42" s="40" t="s">
        <v>1</v>
      </c>
      <c r="B42" s="11" t="s">
        <v>31</v>
      </c>
      <c r="C42" s="28" t="s">
        <v>38</v>
      </c>
      <c r="D42" s="46">
        <f>D43+D46+D49+D52</f>
        <v>1608551727288</v>
      </c>
      <c r="E42" s="46">
        <f>E43+E46+E49+E52</f>
        <v>1712036362453</v>
      </c>
    </row>
    <row r="43" spans="1:5" ht="15">
      <c r="A43" s="41">
        <v>1</v>
      </c>
      <c r="B43" s="13" t="s">
        <v>32</v>
      </c>
      <c r="C43" s="29" t="s">
        <v>150</v>
      </c>
      <c r="D43" s="50">
        <v>1608450309874</v>
      </c>
      <c r="E43" s="50">
        <v>1711911541024</v>
      </c>
    </row>
    <row r="44" spans="1:5" ht="15">
      <c r="A44" s="41"/>
      <c r="B44" s="12" t="s">
        <v>119</v>
      </c>
      <c r="C44" s="29" t="s">
        <v>187</v>
      </c>
      <c r="D44" s="50">
        <v>1722574787201</v>
      </c>
      <c r="E44" s="50">
        <v>1711911541024</v>
      </c>
    </row>
    <row r="45" spans="1:5" ht="15">
      <c r="A45" s="41"/>
      <c r="B45" s="12" t="s">
        <v>120</v>
      </c>
      <c r="C45" s="29" t="s">
        <v>188</v>
      </c>
      <c r="D45" s="50">
        <v>-114124477327</v>
      </c>
      <c r="E45" s="50"/>
    </row>
    <row r="46" spans="1:5" ht="15">
      <c r="A46" s="41">
        <v>2</v>
      </c>
      <c r="B46" s="13" t="s">
        <v>34</v>
      </c>
      <c r="C46" s="29" t="s">
        <v>151</v>
      </c>
      <c r="D46" s="47">
        <f>SUM(D47:D48)</f>
        <v>0</v>
      </c>
      <c r="E46" s="47">
        <f>SUM(E47:E48)</f>
        <v>0</v>
      </c>
    </row>
    <row r="47" spans="1:5" ht="15">
      <c r="A47" s="41"/>
      <c r="B47" s="12" t="s">
        <v>119</v>
      </c>
      <c r="C47" s="29" t="s">
        <v>187</v>
      </c>
      <c r="D47" s="47"/>
      <c r="E47" s="47"/>
    </row>
    <row r="48" spans="1:5" ht="15">
      <c r="A48" s="41"/>
      <c r="B48" s="12" t="s">
        <v>120</v>
      </c>
      <c r="C48" s="29" t="s">
        <v>190</v>
      </c>
      <c r="D48" s="47"/>
      <c r="E48" s="47"/>
    </row>
    <row r="49" spans="1:5" ht="15">
      <c r="A49" s="41">
        <v>3</v>
      </c>
      <c r="B49" s="13" t="s">
        <v>33</v>
      </c>
      <c r="C49" s="29" t="s">
        <v>152</v>
      </c>
      <c r="D49" s="47">
        <v>101417414</v>
      </c>
      <c r="E49" s="47">
        <v>124821429</v>
      </c>
    </row>
    <row r="50" spans="1:5" ht="15">
      <c r="A50" s="41"/>
      <c r="B50" s="12" t="s">
        <v>119</v>
      </c>
      <c r="C50" s="29" t="s">
        <v>187</v>
      </c>
      <c r="D50" s="47">
        <v>124821429</v>
      </c>
      <c r="E50" s="47">
        <v>124821429</v>
      </c>
    </row>
    <row r="51" spans="1:5" ht="15">
      <c r="A51" s="41"/>
      <c r="B51" s="12" t="s">
        <v>120</v>
      </c>
      <c r="C51" s="29" t="s">
        <v>189</v>
      </c>
      <c r="D51" s="47">
        <v>-23404015</v>
      </c>
      <c r="E51" s="47"/>
    </row>
    <row r="52" spans="1:5" ht="15">
      <c r="A52" s="41">
        <v>4</v>
      </c>
      <c r="B52" s="13" t="s">
        <v>35</v>
      </c>
      <c r="C52" s="29" t="s">
        <v>153</v>
      </c>
      <c r="D52" s="47"/>
      <c r="E52" s="47"/>
    </row>
    <row r="53" spans="1:5" s="3" customFormat="1" ht="14.25">
      <c r="A53" s="40" t="s">
        <v>2</v>
      </c>
      <c r="B53" s="11" t="s">
        <v>36</v>
      </c>
      <c r="C53" s="28" t="s">
        <v>59</v>
      </c>
      <c r="D53" s="51">
        <f>SUM(D54:D55)</f>
        <v>0</v>
      </c>
      <c r="E53" s="51">
        <f>SUM(E54:E55)</f>
        <v>0</v>
      </c>
    </row>
    <row r="54" spans="1:5" ht="15">
      <c r="A54" s="41"/>
      <c r="B54" s="12" t="s">
        <v>119</v>
      </c>
      <c r="C54" s="29" t="s">
        <v>187</v>
      </c>
      <c r="D54" s="50"/>
      <c r="E54" s="50"/>
    </row>
    <row r="55" spans="1:5" ht="15">
      <c r="A55" s="41"/>
      <c r="B55" s="12" t="s">
        <v>120</v>
      </c>
      <c r="C55" s="29" t="s">
        <v>191</v>
      </c>
      <c r="D55" s="50"/>
      <c r="E55" s="50"/>
    </row>
    <row r="56" spans="1:5" s="3" customFormat="1" ht="14.25">
      <c r="A56" s="40" t="s">
        <v>3</v>
      </c>
      <c r="B56" s="11" t="s">
        <v>37</v>
      </c>
      <c r="C56" s="28" t="s">
        <v>11</v>
      </c>
      <c r="D56" s="46">
        <f>D57+D58+D59+D60+D61</f>
        <v>34340069783</v>
      </c>
      <c r="E56" s="46">
        <f>E57+E58+E59+E60+E61</f>
        <v>26149540668</v>
      </c>
    </row>
    <row r="57" spans="1:5" s="15" customFormat="1" ht="15">
      <c r="A57" s="42">
        <v>1</v>
      </c>
      <c r="B57" s="12" t="s">
        <v>121</v>
      </c>
      <c r="C57" s="30" t="s">
        <v>192</v>
      </c>
      <c r="D57" s="47"/>
      <c r="E57" s="47"/>
    </row>
    <row r="58" spans="1:5" s="15" customFormat="1" ht="30">
      <c r="A58" s="42">
        <v>2</v>
      </c>
      <c r="B58" s="12" t="s">
        <v>122</v>
      </c>
      <c r="C58" s="30" t="s">
        <v>193</v>
      </c>
      <c r="D58" s="47"/>
      <c r="E58" s="47"/>
    </row>
    <row r="59" spans="1:5" ht="15">
      <c r="A59" s="41">
        <v>3</v>
      </c>
      <c r="B59" s="12" t="s">
        <v>123</v>
      </c>
      <c r="C59" s="29" t="s">
        <v>194</v>
      </c>
      <c r="D59" s="47">
        <v>5000000000</v>
      </c>
      <c r="E59" s="47">
        <v>5000000000</v>
      </c>
    </row>
    <row r="60" spans="1:5" ht="30">
      <c r="A60" s="41">
        <v>4</v>
      </c>
      <c r="B60" s="12" t="s">
        <v>124</v>
      </c>
      <c r="C60" s="30" t="s">
        <v>195</v>
      </c>
      <c r="D60" s="47"/>
      <c r="E60" s="47"/>
    </row>
    <row r="61" spans="1:5" ht="15">
      <c r="A61" s="41"/>
      <c r="B61" s="12" t="s">
        <v>254</v>
      </c>
      <c r="C61" s="59" t="s">
        <v>153</v>
      </c>
      <c r="D61" s="47">
        <v>29340069783</v>
      </c>
      <c r="E61" s="47">
        <v>21149540668</v>
      </c>
    </row>
    <row r="62" spans="1:5" s="3" customFormat="1" ht="14.25">
      <c r="A62" s="40" t="s">
        <v>4</v>
      </c>
      <c r="B62" s="11" t="s">
        <v>91</v>
      </c>
      <c r="C62" s="28" t="s">
        <v>10</v>
      </c>
      <c r="D62" s="46">
        <f>SUM(D63:D65)</f>
        <v>177608489003</v>
      </c>
      <c r="E62" s="46">
        <f>SUM(E63:E65)</f>
        <v>194221172229</v>
      </c>
    </row>
    <row r="63" spans="1:5" ht="15">
      <c r="A63" s="41">
        <v>1</v>
      </c>
      <c r="B63" s="12" t="s">
        <v>125</v>
      </c>
      <c r="C63" s="29" t="s">
        <v>196</v>
      </c>
      <c r="D63" s="47">
        <v>177608489003</v>
      </c>
      <c r="E63" s="47">
        <v>194221172229</v>
      </c>
    </row>
    <row r="64" spans="1:5" ht="15">
      <c r="A64" s="41">
        <v>2</v>
      </c>
      <c r="B64" s="16" t="s">
        <v>126</v>
      </c>
      <c r="C64" s="29" t="s">
        <v>197</v>
      </c>
      <c r="D64" s="47"/>
      <c r="E64" s="47"/>
    </row>
    <row r="65" spans="1:5" ht="15">
      <c r="A65" s="41">
        <v>3</v>
      </c>
      <c r="B65" s="16" t="s">
        <v>127</v>
      </c>
      <c r="C65" s="29" t="s">
        <v>198</v>
      </c>
      <c r="D65" s="47"/>
      <c r="E65" s="47"/>
    </row>
    <row r="66" spans="1:5" s="3" customFormat="1" ht="14.25">
      <c r="A66" s="40" t="s">
        <v>164</v>
      </c>
      <c r="B66" s="11" t="s">
        <v>92</v>
      </c>
      <c r="C66" s="28" t="s">
        <v>93</v>
      </c>
      <c r="D66" s="48"/>
      <c r="E66" s="48"/>
    </row>
    <row r="67" spans="1:5" s="18" customFormat="1" ht="14.25">
      <c r="A67" s="43"/>
      <c r="B67" s="17" t="s">
        <v>40</v>
      </c>
      <c r="C67" s="31" t="s">
        <v>12</v>
      </c>
      <c r="D67" s="46">
        <f>D12+D35</f>
        <v>2872908254139</v>
      </c>
      <c r="E67" s="46">
        <f>E12+E35</f>
        <v>3050672477117</v>
      </c>
    </row>
    <row r="68" spans="1:5" s="18" customFormat="1" ht="27" customHeight="1">
      <c r="A68" s="75" t="s">
        <v>154</v>
      </c>
      <c r="B68" s="75"/>
      <c r="C68" s="75"/>
      <c r="D68" s="75"/>
      <c r="E68" s="75"/>
    </row>
    <row r="69" spans="1:5" s="3" customFormat="1" ht="14.25">
      <c r="A69" s="40" t="s">
        <v>148</v>
      </c>
      <c r="B69" s="17" t="s">
        <v>41</v>
      </c>
      <c r="C69" s="32" t="s">
        <v>165</v>
      </c>
      <c r="D69" s="52">
        <f>D70+D82+D92</f>
        <v>1379763501421</v>
      </c>
      <c r="E69" s="52">
        <f>E70+E82+E92</f>
        <v>1589573316410</v>
      </c>
    </row>
    <row r="70" spans="1:5" s="3" customFormat="1" ht="14.25">
      <c r="A70" s="40" t="s">
        <v>0</v>
      </c>
      <c r="B70" s="17" t="s">
        <v>42</v>
      </c>
      <c r="C70" s="28" t="s">
        <v>13</v>
      </c>
      <c r="D70" s="52">
        <f>SUM(D71:D81)</f>
        <v>1079679478421</v>
      </c>
      <c r="E70" s="52">
        <f>SUM(E71:E81)</f>
        <v>1211868293410</v>
      </c>
    </row>
    <row r="71" spans="1:5" ht="15">
      <c r="A71" s="41">
        <v>1</v>
      </c>
      <c r="B71" s="13" t="s">
        <v>128</v>
      </c>
      <c r="C71" s="29" t="s">
        <v>199</v>
      </c>
      <c r="D71" s="53">
        <v>694001250648</v>
      </c>
      <c r="E71" s="53">
        <v>787043199603</v>
      </c>
    </row>
    <row r="72" spans="1:8" ht="15.75">
      <c r="A72" s="41">
        <v>2</v>
      </c>
      <c r="B72" s="13" t="s">
        <v>129</v>
      </c>
      <c r="C72" s="29" t="s">
        <v>200</v>
      </c>
      <c r="D72" s="53">
        <v>320278239046</v>
      </c>
      <c r="E72" s="53">
        <v>353598145014</v>
      </c>
      <c r="H72" s="45"/>
    </row>
    <row r="73" spans="1:5" ht="15">
      <c r="A73" s="41">
        <v>3</v>
      </c>
      <c r="B73" s="13" t="s">
        <v>130</v>
      </c>
      <c r="C73" s="29" t="s">
        <v>208</v>
      </c>
      <c r="D73" s="53">
        <v>461790192</v>
      </c>
      <c r="E73" s="53">
        <v>1240009988</v>
      </c>
    </row>
    <row r="74" spans="1:5" ht="15">
      <c r="A74" s="41">
        <v>4</v>
      </c>
      <c r="B74" s="13" t="s">
        <v>131</v>
      </c>
      <c r="C74" s="29" t="s">
        <v>207</v>
      </c>
      <c r="D74" s="53">
        <v>504108384</v>
      </c>
      <c r="E74" s="53">
        <v>1207317545</v>
      </c>
    </row>
    <row r="75" spans="1:5" ht="15">
      <c r="A75" s="41">
        <v>5</v>
      </c>
      <c r="B75" s="13" t="s">
        <v>132</v>
      </c>
      <c r="C75" s="29" t="s">
        <v>202</v>
      </c>
      <c r="D75" s="53">
        <v>7006908900</v>
      </c>
      <c r="E75" s="53">
        <v>20070771800</v>
      </c>
    </row>
    <row r="76" spans="1:5" ht="15">
      <c r="A76" s="41">
        <v>6</v>
      </c>
      <c r="B76" s="13" t="s">
        <v>133</v>
      </c>
      <c r="C76" s="29" t="s">
        <v>203</v>
      </c>
      <c r="D76" s="53">
        <v>14332866354</v>
      </c>
      <c r="E76" s="53">
        <v>1642337322</v>
      </c>
    </row>
    <row r="77" spans="1:5" ht="15">
      <c r="A77" s="41">
        <v>7</v>
      </c>
      <c r="B77" s="13" t="s">
        <v>134</v>
      </c>
      <c r="C77" s="29" t="s">
        <v>201</v>
      </c>
      <c r="D77" s="53"/>
      <c r="E77" s="53"/>
    </row>
    <row r="78" spans="1:5" ht="15">
      <c r="A78" s="41">
        <v>8</v>
      </c>
      <c r="B78" s="13" t="s">
        <v>135</v>
      </c>
      <c r="C78" s="29" t="s">
        <v>204</v>
      </c>
      <c r="D78" s="53"/>
      <c r="E78" s="53"/>
    </row>
    <row r="79" spans="1:5" ht="15">
      <c r="A79" s="41">
        <v>9</v>
      </c>
      <c r="B79" s="13" t="s">
        <v>136</v>
      </c>
      <c r="C79" s="29" t="s">
        <v>206</v>
      </c>
      <c r="D79" s="53">
        <v>10093844321</v>
      </c>
      <c r="E79" s="53">
        <v>40920537402</v>
      </c>
    </row>
    <row r="80" spans="1:5" ht="15">
      <c r="A80" s="41">
        <v>10</v>
      </c>
      <c r="B80" s="13" t="s">
        <v>137</v>
      </c>
      <c r="C80" s="29" t="s">
        <v>209</v>
      </c>
      <c r="D80" s="53">
        <v>29520857865</v>
      </c>
      <c r="E80" s="53"/>
    </row>
    <row r="81" spans="1:5" ht="15">
      <c r="A81" s="41">
        <v>11</v>
      </c>
      <c r="B81" s="13" t="s">
        <v>226</v>
      </c>
      <c r="C81" s="29" t="s">
        <v>161</v>
      </c>
      <c r="D81" s="53">
        <v>3479612711</v>
      </c>
      <c r="E81" s="53">
        <v>6145974736</v>
      </c>
    </row>
    <row r="82" spans="1:5" s="19" customFormat="1" ht="14.25">
      <c r="A82" s="40" t="s">
        <v>1</v>
      </c>
      <c r="B82" s="17" t="s">
        <v>43</v>
      </c>
      <c r="C82" s="28" t="s">
        <v>14</v>
      </c>
      <c r="D82" s="52">
        <f>SUM(D83:D91)</f>
        <v>300084023000</v>
      </c>
      <c r="E82" s="52">
        <f>SUM(E83:E91)</f>
        <v>377705023000</v>
      </c>
    </row>
    <row r="83" spans="1:5" ht="15">
      <c r="A83" s="41">
        <v>1</v>
      </c>
      <c r="B83" s="12" t="s">
        <v>227</v>
      </c>
      <c r="C83" s="29" t="s">
        <v>216</v>
      </c>
      <c r="D83" s="53"/>
      <c r="E83" s="53"/>
    </row>
    <row r="84" spans="1:5" ht="15">
      <c r="A84" s="41">
        <v>2</v>
      </c>
      <c r="B84" s="12" t="s">
        <v>138</v>
      </c>
      <c r="C84" s="29" t="s">
        <v>213</v>
      </c>
      <c r="D84" s="53"/>
      <c r="E84" s="53"/>
    </row>
    <row r="85" spans="1:5" ht="15">
      <c r="A85" s="41">
        <v>3</v>
      </c>
      <c r="B85" s="12" t="s">
        <v>139</v>
      </c>
      <c r="C85" s="29" t="s">
        <v>215</v>
      </c>
      <c r="D85" s="53">
        <v>2241023000</v>
      </c>
      <c r="E85" s="53">
        <v>2241023000</v>
      </c>
    </row>
    <row r="86" spans="1:5" ht="15">
      <c r="A86" s="41">
        <v>4</v>
      </c>
      <c r="B86" s="12" t="s">
        <v>140</v>
      </c>
      <c r="C86" s="29" t="s">
        <v>210</v>
      </c>
      <c r="D86" s="53">
        <v>297843000000</v>
      </c>
      <c r="E86" s="53">
        <v>375464000000</v>
      </c>
    </row>
    <row r="87" spans="1:5" ht="15">
      <c r="A87" s="41">
        <v>5</v>
      </c>
      <c r="B87" s="12" t="s">
        <v>141</v>
      </c>
      <c r="C87" s="29" t="s">
        <v>212</v>
      </c>
      <c r="D87" s="53"/>
      <c r="E87" s="53"/>
    </row>
    <row r="88" spans="1:5" ht="15">
      <c r="A88" s="41">
        <v>6</v>
      </c>
      <c r="B88" s="12" t="s">
        <v>142</v>
      </c>
      <c r="C88" s="29" t="s">
        <v>211</v>
      </c>
      <c r="D88" s="53"/>
      <c r="E88" s="53"/>
    </row>
    <row r="89" spans="1:5" ht="15">
      <c r="A89" s="41">
        <v>7</v>
      </c>
      <c r="B89" s="12" t="s">
        <v>143</v>
      </c>
      <c r="C89" s="29" t="s">
        <v>214</v>
      </c>
      <c r="D89" s="53"/>
      <c r="E89" s="53"/>
    </row>
    <row r="90" spans="1:5" ht="15">
      <c r="A90" s="41">
        <v>8</v>
      </c>
      <c r="B90" s="20" t="s">
        <v>231</v>
      </c>
      <c r="C90" s="29" t="s">
        <v>229</v>
      </c>
      <c r="D90" s="53"/>
      <c r="E90" s="53"/>
    </row>
    <row r="91" spans="1:5" ht="15">
      <c r="A91" s="41">
        <v>9</v>
      </c>
      <c r="B91" s="20" t="s">
        <v>228</v>
      </c>
      <c r="C91" s="29" t="s">
        <v>225</v>
      </c>
      <c r="D91" s="53"/>
      <c r="E91" s="53"/>
    </row>
    <row r="92" spans="1:5" s="3" customFormat="1" ht="14.25">
      <c r="A92" s="40" t="s">
        <v>2</v>
      </c>
      <c r="B92" s="21" t="s">
        <v>44</v>
      </c>
      <c r="C92" s="28" t="s">
        <v>10</v>
      </c>
      <c r="D92" s="54"/>
      <c r="E92" s="54"/>
    </row>
    <row r="93" spans="1:5" s="3" customFormat="1" ht="14.25">
      <c r="A93" s="40" t="s">
        <v>149</v>
      </c>
      <c r="B93" s="17" t="s">
        <v>45</v>
      </c>
      <c r="C93" s="28" t="s">
        <v>166</v>
      </c>
      <c r="D93" s="52">
        <f>D94+D106</f>
        <v>1493144752718</v>
      </c>
      <c r="E93" s="52">
        <f>E94+E106</f>
        <v>1461099160707</v>
      </c>
    </row>
    <row r="94" spans="1:5" s="3" customFormat="1" ht="14.25">
      <c r="A94" s="40" t="s">
        <v>0</v>
      </c>
      <c r="B94" s="17" t="s">
        <v>45</v>
      </c>
      <c r="C94" s="28" t="s">
        <v>53</v>
      </c>
      <c r="D94" s="52">
        <f>D95+D96+D97+D98+D99+D100+D101+D102+D103+D104+D105</f>
        <v>1493144752718</v>
      </c>
      <c r="E94" s="52">
        <f>E95+E96+E97+E98+E99+E100+E101+E102+E103+E104+E105</f>
        <v>1461099160707</v>
      </c>
    </row>
    <row r="95" spans="1:5" ht="15">
      <c r="A95" s="41">
        <v>1</v>
      </c>
      <c r="B95" s="13" t="s">
        <v>46</v>
      </c>
      <c r="C95" s="29" t="s">
        <v>156</v>
      </c>
      <c r="D95" s="53">
        <v>1461099160707</v>
      </c>
      <c r="E95" s="53">
        <v>1461099160707</v>
      </c>
    </row>
    <row r="96" spans="1:5" ht="15">
      <c r="A96" s="41">
        <v>2</v>
      </c>
      <c r="B96" s="13" t="s">
        <v>47</v>
      </c>
      <c r="C96" s="29" t="s">
        <v>157</v>
      </c>
      <c r="D96" s="53"/>
      <c r="E96" s="53"/>
    </row>
    <row r="97" spans="1:5" ht="15">
      <c r="A97" s="41">
        <v>3</v>
      </c>
      <c r="B97" s="13" t="s">
        <v>48</v>
      </c>
      <c r="C97" s="29" t="s">
        <v>217</v>
      </c>
      <c r="D97" s="53"/>
      <c r="E97" s="53"/>
    </row>
    <row r="98" spans="1:5" ht="15">
      <c r="A98" s="41">
        <v>4</v>
      </c>
      <c r="B98" s="13" t="s">
        <v>49</v>
      </c>
      <c r="C98" s="29" t="s">
        <v>158</v>
      </c>
      <c r="D98" s="55"/>
      <c r="E98" s="55"/>
    </row>
    <row r="99" spans="1:5" ht="15">
      <c r="A99" s="41">
        <v>5</v>
      </c>
      <c r="B99" s="13" t="s">
        <v>50</v>
      </c>
      <c r="C99" s="29" t="s">
        <v>218</v>
      </c>
      <c r="D99" s="53"/>
      <c r="E99" s="53"/>
    </row>
    <row r="100" spans="1:5" ht="15">
      <c r="A100" s="41">
        <v>6</v>
      </c>
      <c r="B100" s="13" t="s">
        <v>236</v>
      </c>
      <c r="C100" s="29" t="s">
        <v>159</v>
      </c>
      <c r="D100" s="53"/>
      <c r="E100" s="53"/>
    </row>
    <row r="101" spans="1:5" ht="15">
      <c r="A101" s="41">
        <v>7</v>
      </c>
      <c r="B101" s="12" t="s">
        <v>144</v>
      </c>
      <c r="C101" s="29" t="s">
        <v>219</v>
      </c>
      <c r="D101" s="53"/>
      <c r="E101" s="53"/>
    </row>
    <row r="102" spans="1:5" ht="15">
      <c r="A102" s="41">
        <v>8</v>
      </c>
      <c r="B102" s="12" t="s">
        <v>145</v>
      </c>
      <c r="C102" s="29" t="s">
        <v>220</v>
      </c>
      <c r="D102" s="53"/>
      <c r="E102" s="53"/>
    </row>
    <row r="103" spans="1:5" ht="15">
      <c r="A103" s="41">
        <v>9</v>
      </c>
      <c r="B103" s="12" t="s">
        <v>146</v>
      </c>
      <c r="C103" s="29" t="s">
        <v>221</v>
      </c>
      <c r="D103" s="53"/>
      <c r="E103" s="53"/>
    </row>
    <row r="104" spans="1:5" ht="15">
      <c r="A104" s="41">
        <v>10</v>
      </c>
      <c r="B104" s="13" t="s">
        <v>51</v>
      </c>
      <c r="C104" s="29" t="s">
        <v>160</v>
      </c>
      <c r="D104" s="53">
        <v>32045592011</v>
      </c>
      <c r="E104" s="53"/>
    </row>
    <row r="105" spans="1:5" ht="15">
      <c r="A105" s="41">
        <v>11</v>
      </c>
      <c r="B105" s="13" t="s">
        <v>52</v>
      </c>
      <c r="C105" s="29" t="s">
        <v>222</v>
      </c>
      <c r="D105" s="53"/>
      <c r="E105" s="53"/>
    </row>
    <row r="106" spans="1:5" s="3" customFormat="1" ht="14.25">
      <c r="A106" s="40" t="s">
        <v>1</v>
      </c>
      <c r="B106" s="11" t="s">
        <v>54</v>
      </c>
      <c r="C106" s="28" t="s">
        <v>57</v>
      </c>
      <c r="D106" s="52">
        <f>SUM(D107:D108)</f>
        <v>0</v>
      </c>
      <c r="E106" s="52">
        <f>SUM(E107:E108)</f>
        <v>0</v>
      </c>
    </row>
    <row r="107" spans="1:5" ht="15">
      <c r="A107" s="41">
        <v>1</v>
      </c>
      <c r="B107" s="13" t="s">
        <v>55</v>
      </c>
      <c r="C107" s="29" t="s">
        <v>223</v>
      </c>
      <c r="D107" s="53"/>
      <c r="E107" s="53"/>
    </row>
    <row r="108" spans="1:5" ht="15">
      <c r="A108" s="41">
        <v>2</v>
      </c>
      <c r="B108" s="13" t="s">
        <v>56</v>
      </c>
      <c r="C108" s="29" t="s">
        <v>224</v>
      </c>
      <c r="D108" s="53"/>
      <c r="E108" s="53"/>
    </row>
    <row r="109" spans="1:5" ht="15">
      <c r="A109" s="40" t="s">
        <v>155</v>
      </c>
      <c r="B109" s="11" t="s">
        <v>89</v>
      </c>
      <c r="C109" s="28" t="s">
        <v>167</v>
      </c>
      <c r="D109" s="53"/>
      <c r="E109" s="53"/>
    </row>
    <row r="110" spans="1:5" s="18" customFormat="1" ht="14.25">
      <c r="A110" s="43"/>
      <c r="B110" s="22" t="s">
        <v>58</v>
      </c>
      <c r="C110" s="31" t="s">
        <v>19</v>
      </c>
      <c r="D110" s="52">
        <f>D69+D93+D109</f>
        <v>2872908254139</v>
      </c>
      <c r="E110" s="52">
        <f>E69+E93+E109</f>
        <v>3050672477117</v>
      </c>
    </row>
    <row r="114" spans="1:5" ht="15.75">
      <c r="A114" s="69" t="s">
        <v>323</v>
      </c>
      <c r="B114" s="69"/>
      <c r="C114" s="69"/>
      <c r="D114" s="69"/>
      <c r="E114" s="69"/>
    </row>
    <row r="115" spans="1:5" ht="15">
      <c r="A115" s="70"/>
      <c r="B115" s="70"/>
      <c r="C115" s="70"/>
      <c r="D115" s="70"/>
      <c r="E115" s="70"/>
    </row>
    <row r="116" spans="1:5" ht="15">
      <c r="A116" s="23"/>
      <c r="B116" s="23"/>
      <c r="C116" s="23"/>
      <c r="D116" s="23"/>
      <c r="E116" s="23"/>
    </row>
    <row r="117" spans="1:5" ht="15.75">
      <c r="A117" s="24" t="s">
        <v>5</v>
      </c>
      <c r="B117" s="24"/>
      <c r="C117" s="36" t="s">
        <v>20</v>
      </c>
      <c r="D117" s="37" t="s">
        <v>324</v>
      </c>
      <c r="E117" s="37" t="s">
        <v>237</v>
      </c>
    </row>
    <row r="118" spans="1:5" s="3" customFormat="1" ht="15">
      <c r="A118" s="44">
        <v>1</v>
      </c>
      <c r="B118" s="25" t="s">
        <v>60</v>
      </c>
      <c r="C118" s="33" t="s">
        <v>78</v>
      </c>
      <c r="D118" s="53">
        <v>621286680422</v>
      </c>
      <c r="E118" s="53">
        <v>1873200680028</v>
      </c>
    </row>
    <row r="119" spans="1:5" ht="15">
      <c r="A119" s="44">
        <v>2</v>
      </c>
      <c r="B119" s="25" t="s">
        <v>61</v>
      </c>
      <c r="C119" s="33" t="s">
        <v>15</v>
      </c>
      <c r="D119" s="53">
        <v>7409823070</v>
      </c>
      <c r="E119" s="53">
        <v>23188962617</v>
      </c>
    </row>
    <row r="120" spans="1:5" s="3" customFormat="1" ht="15">
      <c r="A120" s="44">
        <v>3</v>
      </c>
      <c r="B120" s="25" t="s">
        <v>62</v>
      </c>
      <c r="C120" s="34" t="s">
        <v>79</v>
      </c>
      <c r="D120" s="52">
        <f>D118-D119</f>
        <v>613876857352</v>
      </c>
      <c r="E120" s="52">
        <f>E118-E119</f>
        <v>1850011717411</v>
      </c>
    </row>
    <row r="121" spans="1:5" ht="15">
      <c r="A121" s="44">
        <v>4</v>
      </c>
      <c r="B121" s="25" t="s">
        <v>63</v>
      </c>
      <c r="C121" s="33" t="s">
        <v>80</v>
      </c>
      <c r="D121" s="53">
        <v>542866264141</v>
      </c>
      <c r="E121" s="53">
        <v>1650521888666</v>
      </c>
    </row>
    <row r="122" spans="1:5" ht="15">
      <c r="A122" s="44">
        <v>5</v>
      </c>
      <c r="B122" s="25" t="s">
        <v>64</v>
      </c>
      <c r="C122" s="33" t="s">
        <v>81</v>
      </c>
      <c r="D122" s="52">
        <f>D120-D121</f>
        <v>71010593211</v>
      </c>
      <c r="E122" s="52">
        <f>E120-E121</f>
        <v>199489828745</v>
      </c>
    </row>
    <row r="123" spans="1:5" ht="15">
      <c r="A123" s="44">
        <v>6</v>
      </c>
      <c r="B123" s="25" t="s">
        <v>65</v>
      </c>
      <c r="C123" s="34" t="s">
        <v>82</v>
      </c>
      <c r="D123" s="53">
        <v>541020989</v>
      </c>
      <c r="E123" s="53">
        <v>3078173897</v>
      </c>
    </row>
    <row r="124" spans="1:5" ht="15">
      <c r="A124" s="44">
        <v>7</v>
      </c>
      <c r="B124" s="25" t="s">
        <v>66</v>
      </c>
      <c r="C124" s="33" t="s">
        <v>83</v>
      </c>
      <c r="D124" s="56">
        <v>11338328814</v>
      </c>
      <c r="E124" s="56">
        <v>40367059288</v>
      </c>
    </row>
    <row r="125" spans="1:5" ht="15">
      <c r="A125" s="44"/>
      <c r="B125" s="25" t="s">
        <v>168</v>
      </c>
      <c r="C125" s="35" t="s">
        <v>169</v>
      </c>
      <c r="D125" s="56">
        <v>10933831766</v>
      </c>
      <c r="E125" s="56">
        <v>37562593839</v>
      </c>
    </row>
    <row r="126" spans="1:5" ht="15">
      <c r="A126" s="44">
        <v>8</v>
      </c>
      <c r="B126" s="25" t="s">
        <v>67</v>
      </c>
      <c r="C126" s="33" t="s">
        <v>21</v>
      </c>
      <c r="D126" s="53">
        <v>29875388710</v>
      </c>
      <c r="E126" s="53">
        <v>91362099609</v>
      </c>
    </row>
    <row r="127" spans="1:5" ht="15">
      <c r="A127" s="44">
        <v>9</v>
      </c>
      <c r="B127" s="25" t="s">
        <v>68</v>
      </c>
      <c r="C127" s="33" t="s">
        <v>84</v>
      </c>
      <c r="D127" s="53">
        <v>14554977233</v>
      </c>
      <c r="E127" s="53">
        <v>38811010988</v>
      </c>
    </row>
    <row r="128" spans="1:5" ht="15">
      <c r="A128" s="44">
        <v>10</v>
      </c>
      <c r="B128" s="25" t="s">
        <v>69</v>
      </c>
      <c r="C128" s="33" t="s">
        <v>85</v>
      </c>
      <c r="D128" s="52">
        <f>D122+D123-D124-D126-D127</f>
        <v>15782919443</v>
      </c>
      <c r="E128" s="52">
        <f>E122+E123-E124-E126-E127</f>
        <v>32027832757</v>
      </c>
    </row>
    <row r="129" spans="1:5" ht="15">
      <c r="A129" s="44">
        <v>11</v>
      </c>
      <c r="B129" s="25" t="s">
        <v>70</v>
      </c>
      <c r="C129" s="33" t="s">
        <v>16</v>
      </c>
      <c r="D129" s="53">
        <v>42064091</v>
      </c>
      <c r="E129" s="53">
        <v>2187257294</v>
      </c>
    </row>
    <row r="130" spans="1:5" ht="15">
      <c r="A130" s="44">
        <v>12</v>
      </c>
      <c r="B130" s="25" t="s">
        <v>71</v>
      </c>
      <c r="C130" s="33" t="s">
        <v>17</v>
      </c>
      <c r="D130" s="53">
        <v>30731551</v>
      </c>
      <c r="E130" s="53">
        <v>459369006</v>
      </c>
    </row>
    <row r="131" spans="1:5" ht="15">
      <c r="A131" s="44">
        <v>13</v>
      </c>
      <c r="B131" s="25" t="s">
        <v>72</v>
      </c>
      <c r="C131" s="33" t="s">
        <v>86</v>
      </c>
      <c r="D131" s="53">
        <v>11332540</v>
      </c>
      <c r="E131" s="53">
        <v>1727888288</v>
      </c>
    </row>
    <row r="132" spans="1:5" s="3" customFormat="1" ht="15">
      <c r="A132" s="44">
        <v>14</v>
      </c>
      <c r="B132" s="25" t="s">
        <v>94</v>
      </c>
      <c r="C132" s="33" t="s">
        <v>96</v>
      </c>
      <c r="D132" s="53"/>
      <c r="E132" s="53"/>
    </row>
    <row r="133" spans="1:5" s="3" customFormat="1" ht="15">
      <c r="A133" s="44">
        <v>15</v>
      </c>
      <c r="B133" s="25" t="s">
        <v>73</v>
      </c>
      <c r="C133" s="33" t="s">
        <v>87</v>
      </c>
      <c r="D133" s="52">
        <f>D128+D131+D132</f>
        <v>15794251983</v>
      </c>
      <c r="E133" s="52">
        <f>E128+E131+E132</f>
        <v>33755721045</v>
      </c>
    </row>
    <row r="134" spans="1:5" s="3" customFormat="1" ht="15">
      <c r="A134" s="44">
        <v>16</v>
      </c>
      <c r="B134" s="25" t="s">
        <v>89</v>
      </c>
      <c r="C134" s="33" t="s">
        <v>90</v>
      </c>
      <c r="D134" s="53">
        <v>587254883</v>
      </c>
      <c r="E134" s="53">
        <v>1785029034</v>
      </c>
    </row>
    <row r="135" spans="1:5" ht="15">
      <c r="A135" s="44">
        <v>17</v>
      </c>
      <c r="B135" s="25" t="s">
        <v>74</v>
      </c>
      <c r="C135" s="33" t="s">
        <v>18</v>
      </c>
      <c r="D135" s="53"/>
      <c r="E135" s="53"/>
    </row>
    <row r="136" spans="1:5" ht="15">
      <c r="A136" s="44">
        <v>18</v>
      </c>
      <c r="B136" s="25" t="s">
        <v>232</v>
      </c>
      <c r="C136" s="33" t="s">
        <v>230</v>
      </c>
      <c r="D136" s="53"/>
      <c r="E136" s="53"/>
    </row>
    <row r="137" spans="1:5" ht="15">
      <c r="A137" s="44">
        <v>19</v>
      </c>
      <c r="B137" s="25" t="s">
        <v>75</v>
      </c>
      <c r="C137" s="33" t="s">
        <v>88</v>
      </c>
      <c r="D137" s="52">
        <f>D133-D134-D135+D136</f>
        <v>15206997100</v>
      </c>
      <c r="E137" s="52">
        <f>E133-E134-E135+E136</f>
        <v>31970692011</v>
      </c>
    </row>
    <row r="138" spans="1:5" ht="15">
      <c r="A138" s="44">
        <v>20</v>
      </c>
      <c r="B138" s="25" t="s">
        <v>76</v>
      </c>
      <c r="C138" s="33" t="s">
        <v>22</v>
      </c>
      <c r="D138" s="53"/>
      <c r="E138" s="53"/>
    </row>
    <row r="139" spans="1:5" ht="15">
      <c r="A139" s="44">
        <v>21</v>
      </c>
      <c r="B139" s="25" t="s">
        <v>77</v>
      </c>
      <c r="C139" s="33" t="s">
        <v>23</v>
      </c>
      <c r="D139" s="53"/>
      <c r="E139" s="53"/>
    </row>
  </sheetData>
  <sheetProtection/>
  <mergeCells count="10">
    <mergeCell ref="A2:E2"/>
    <mergeCell ref="A114:E114"/>
    <mergeCell ref="A115:E115"/>
    <mergeCell ref="A5:E5"/>
    <mergeCell ref="A9:E9"/>
    <mergeCell ref="A7:E7"/>
    <mergeCell ref="A8:E8"/>
    <mergeCell ref="A11:E11"/>
    <mergeCell ref="A68:E68"/>
    <mergeCell ref="A3:E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1"/>
  <sheetViews>
    <sheetView zoomScalePageLayoutView="0" workbookViewId="0" topLeftCell="A10">
      <selection activeCell="A25" sqref="A25"/>
    </sheetView>
  </sheetViews>
  <sheetFormatPr defaultColWidth="8.796875" defaultRowHeight="15"/>
  <cols>
    <col min="1" max="1" width="33.8984375" style="1" customWidth="1"/>
    <col min="2" max="4" width="59" style="0" customWidth="1"/>
  </cols>
  <sheetData>
    <row r="5" ht="15">
      <c r="A5" s="2"/>
    </row>
    <row r="6" ht="15.75" thickBot="1"/>
    <row r="7" spans="1:2" ht="15.75" thickBot="1">
      <c r="A7" s="58" t="s">
        <v>238</v>
      </c>
      <c r="B7" s="59" t="s">
        <v>239</v>
      </c>
    </row>
    <row r="8" spans="1:2" ht="15.75" thickBot="1">
      <c r="A8" s="60" t="s">
        <v>240</v>
      </c>
      <c r="B8" s="59" t="s">
        <v>241</v>
      </c>
    </row>
    <row r="9" spans="1:2" ht="15.75" thickBot="1">
      <c r="A9" s="61" t="s">
        <v>242</v>
      </c>
      <c r="B9" s="59" t="s">
        <v>243</v>
      </c>
    </row>
    <row r="10" spans="1:2" ht="15.75" thickBot="1">
      <c r="A10" s="61" t="s">
        <v>244</v>
      </c>
      <c r="B10" s="59" t="s">
        <v>245</v>
      </c>
    </row>
    <row r="11" spans="1:2" ht="15.75" thickBot="1">
      <c r="A11" s="61" t="s">
        <v>246</v>
      </c>
      <c r="B11" s="59" t="s">
        <v>247</v>
      </c>
    </row>
    <row r="12" spans="1:2" ht="15.75" thickBot="1">
      <c r="A12" s="61" t="s">
        <v>248</v>
      </c>
      <c r="B12" s="59" t="s">
        <v>249</v>
      </c>
    </row>
    <row r="13" spans="1:2" ht="15.75" thickBot="1">
      <c r="A13" s="62" t="s">
        <v>250</v>
      </c>
      <c r="B13" s="59" t="s">
        <v>251</v>
      </c>
    </row>
    <row r="14" spans="1:2" ht="15.75" thickBot="1">
      <c r="A14" s="63" t="s">
        <v>252</v>
      </c>
      <c r="B14" s="59" t="s">
        <v>253</v>
      </c>
    </row>
    <row r="15" spans="1:2" ht="15.75" thickBot="1">
      <c r="A15" s="64" t="s">
        <v>254</v>
      </c>
      <c r="B15" s="59" t="s">
        <v>153</v>
      </c>
    </row>
    <row r="16" spans="1:2" ht="15.75" thickBot="1">
      <c r="A16" s="61" t="s">
        <v>255</v>
      </c>
      <c r="B16" s="59" t="s">
        <v>256</v>
      </c>
    </row>
    <row r="17" spans="1:2" ht="15.75" thickBot="1">
      <c r="A17" s="61" t="s">
        <v>257</v>
      </c>
      <c r="B17" s="59" t="s">
        <v>239</v>
      </c>
    </row>
    <row r="18" spans="1:2" ht="15.75" thickBot="1">
      <c r="A18" s="61" t="s">
        <v>258</v>
      </c>
      <c r="B18" s="59" t="s">
        <v>259</v>
      </c>
    </row>
    <row r="19" spans="1:2" ht="15.75" thickBot="1">
      <c r="A19" s="61" t="s">
        <v>260</v>
      </c>
      <c r="B19" s="59" t="s">
        <v>261</v>
      </c>
    </row>
    <row r="20" spans="1:2" ht="15.75" thickBot="1">
      <c r="A20" s="61" t="s">
        <v>262</v>
      </c>
      <c r="B20" s="59" t="s">
        <v>263</v>
      </c>
    </row>
    <row r="21" spans="1:2" ht="15.75" thickBot="1">
      <c r="A21" s="61" t="s">
        <v>264</v>
      </c>
      <c r="B21" s="59" t="s">
        <v>265</v>
      </c>
    </row>
    <row r="22" spans="1:2" ht="15.75" thickBot="1">
      <c r="A22" s="61" t="s">
        <v>266</v>
      </c>
      <c r="B22" s="59" t="s">
        <v>245</v>
      </c>
    </row>
    <row r="23" spans="1:2" ht="15.75" thickBot="1">
      <c r="A23" s="61" t="s">
        <v>267</v>
      </c>
      <c r="B23" s="59" t="s">
        <v>268</v>
      </c>
    </row>
    <row r="24" spans="1:2" ht="15.75" thickBot="1">
      <c r="A24" s="61" t="s">
        <v>269</v>
      </c>
      <c r="B24" s="59" t="s">
        <v>270</v>
      </c>
    </row>
    <row r="25" spans="1:2" ht="15.75" thickBot="1">
      <c r="A25" s="61" t="s">
        <v>271</v>
      </c>
      <c r="B25" s="59" t="s">
        <v>272</v>
      </c>
    </row>
    <row r="26" spans="1:2" ht="15.75" thickBot="1">
      <c r="A26" s="61" t="s">
        <v>273</v>
      </c>
      <c r="B26" s="59" t="s">
        <v>274</v>
      </c>
    </row>
    <row r="27" spans="1:2" ht="15.75" thickBot="1">
      <c r="A27" s="61" t="s">
        <v>275</v>
      </c>
      <c r="B27" s="59" t="s">
        <v>276</v>
      </c>
    </row>
    <row r="28" spans="1:2" ht="15.75" thickBot="1">
      <c r="A28" s="61" t="s">
        <v>277</v>
      </c>
      <c r="B28" s="59" t="s">
        <v>278</v>
      </c>
    </row>
    <row r="29" spans="1:2" ht="15.75" thickBot="1">
      <c r="A29" s="61" t="s">
        <v>279</v>
      </c>
      <c r="B29" s="59" t="s">
        <v>280</v>
      </c>
    </row>
    <row r="30" spans="1:2" ht="15.75" thickBot="1">
      <c r="A30" s="61" t="s">
        <v>281</v>
      </c>
      <c r="B30" s="59" t="s">
        <v>278</v>
      </c>
    </row>
    <row r="31" spans="1:2" ht="15.75" thickBot="1">
      <c r="A31" s="61" t="s">
        <v>282</v>
      </c>
      <c r="B31" s="59" t="s">
        <v>283</v>
      </c>
    </row>
    <row r="32" spans="1:2" ht="15.75" thickBot="1">
      <c r="A32" s="61" t="s">
        <v>284</v>
      </c>
      <c r="B32" s="59" t="s">
        <v>285</v>
      </c>
    </row>
    <row r="33" spans="1:2" ht="15.75" thickBot="1">
      <c r="A33" s="61" t="s">
        <v>286</v>
      </c>
      <c r="B33" s="59" t="s">
        <v>287</v>
      </c>
    </row>
    <row r="34" ht="15.75" thickBot="1">
      <c r="A34" s="59" t="s">
        <v>288</v>
      </c>
    </row>
    <row r="35" spans="1:2" ht="15.75" thickBot="1">
      <c r="A35" s="58" t="s">
        <v>289</v>
      </c>
      <c r="B35" s="59" t="s">
        <v>290</v>
      </c>
    </row>
    <row r="36" spans="1:2" ht="15.75" thickBot="1">
      <c r="A36" s="61" t="s">
        <v>291</v>
      </c>
      <c r="B36" s="59" t="s">
        <v>292</v>
      </c>
    </row>
    <row r="37" spans="1:2" ht="15.75" thickBot="1">
      <c r="A37" s="61" t="s">
        <v>293</v>
      </c>
      <c r="B37" s="59" t="s">
        <v>294</v>
      </c>
    </row>
    <row r="38" spans="1:2" ht="15.75" thickBot="1">
      <c r="A38" s="65" t="s">
        <v>295</v>
      </c>
      <c r="B38" s="59" t="s">
        <v>296</v>
      </c>
    </row>
    <row r="39" ht="15.75" thickBot="1">
      <c r="A39" s="59" t="s">
        <v>297</v>
      </c>
    </row>
    <row r="40" spans="1:2" ht="15.75" thickBot="1">
      <c r="A40" s="58" t="s">
        <v>298</v>
      </c>
      <c r="B40" s="59" t="s">
        <v>299</v>
      </c>
    </row>
    <row r="41" spans="1:2" ht="15.75" thickBot="1">
      <c r="A41" s="61" t="s">
        <v>300</v>
      </c>
      <c r="B41" s="59" t="s">
        <v>301</v>
      </c>
    </row>
    <row r="42" spans="1:2" ht="15.75" thickBot="1">
      <c r="A42" s="61" t="s">
        <v>302</v>
      </c>
      <c r="B42" s="59" t="s">
        <v>303</v>
      </c>
    </row>
    <row r="43" ht="15.75" thickBot="1">
      <c r="A43" s="59" t="s">
        <v>304</v>
      </c>
    </row>
    <row r="44" spans="1:2" ht="15.75" thickBot="1">
      <c r="A44" s="58" t="s">
        <v>305</v>
      </c>
      <c r="B44" s="59" t="s">
        <v>306</v>
      </c>
    </row>
    <row r="45" spans="1:2" ht="15.75" thickBot="1">
      <c r="A45" s="61" t="s">
        <v>302</v>
      </c>
      <c r="B45" s="59" t="s">
        <v>303</v>
      </c>
    </row>
    <row r="46" spans="1:2" ht="15">
      <c r="A46" s="66" t="s">
        <v>307</v>
      </c>
      <c r="B46" s="59" t="s">
        <v>308</v>
      </c>
    </row>
    <row r="47" spans="1:2" ht="15">
      <c r="A47" s="59" t="s">
        <v>228</v>
      </c>
      <c r="B47" s="59" t="s">
        <v>309</v>
      </c>
    </row>
    <row r="48" spans="1:2" ht="15">
      <c r="A48" s="59" t="s">
        <v>310</v>
      </c>
      <c r="B48" s="59" t="s">
        <v>311</v>
      </c>
    </row>
    <row r="49" spans="1:2" ht="15">
      <c r="A49" s="59" t="s">
        <v>312</v>
      </c>
      <c r="B49" s="59" t="s">
        <v>313</v>
      </c>
    </row>
    <row r="50" spans="1:2" ht="15">
      <c r="A50" s="67" t="s">
        <v>314</v>
      </c>
      <c r="B50" s="59" t="s">
        <v>315</v>
      </c>
    </row>
    <row r="51" spans="1:2" ht="15">
      <c r="A51" s="59" t="s">
        <v>316</v>
      </c>
      <c r="B51" s="59" t="s">
        <v>317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</cp:lastModifiedBy>
  <cp:lastPrinted>2010-07-26T11:20:42Z</cp:lastPrinted>
  <dcterms:created xsi:type="dcterms:W3CDTF">2005-10-26T02:01:21Z</dcterms:created>
  <dcterms:modified xsi:type="dcterms:W3CDTF">2016-01-15T13:27:03Z</dcterms:modified>
  <cp:category/>
  <cp:version/>
  <cp:contentType/>
  <cp:contentStatus/>
</cp:coreProperties>
</file>